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0" windowWidth="19420" windowHeight="11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<sst xmlns="http://schemas.openxmlformats.org/spreadsheetml/2006/main" count="48" uniqueCount="48">
  <si>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Tons of Dry Matter/Acre</t>
  </si>
  <si>
    <t>Number of Grazeable Acres</t>
  </si>
  <si>
    <t>Enter the # of animals for each category</t>
  </si>
  <si>
    <t>Type of Stock</t>
  </si>
  <si>
    <t>Pounds of Forage</t>
  </si>
  <si>
    <t>Total Forage Required per month</t>
  </si>
  <si>
    <t>Total Forage Required per Day</t>
  </si>
  <si>
    <t>Cow, 1000 lb, dry</t>
  </si>
  <si>
    <t>AUE</t>
  </si>
  <si>
    <t>Cow Calf Pair</t>
  </si>
  <si>
    <t>Bull, Mature</t>
  </si>
  <si>
    <t>Cattle 1 year old</t>
  </si>
  <si>
    <t>Cattle 2 year old</t>
  </si>
  <si>
    <t>Sheep, Mature</t>
  </si>
  <si>
    <t>Lamb, 1 yr old</t>
  </si>
  <si>
    <t>Horse, Mature</t>
  </si>
  <si>
    <t>Goat, Mature</t>
  </si>
  <si>
    <t>Kid, 1 yr old</t>
  </si>
  <si>
    <t>1200 lb Cow w/Calf</t>
  </si>
  <si>
    <t>1400 lb Cow w/calf</t>
  </si>
  <si>
    <t>1600 lb Cow w/calf</t>
  </si>
  <si>
    <t>On Pasture Grazing Calculator</t>
  </si>
  <si>
    <t>http://onpasture.com</t>
  </si>
  <si>
    <t>How Much Forage Do I Have?</t>
  </si>
  <si>
    <t>What Is My Carrying Capacity?</t>
  </si>
  <si>
    <t>How Many AUMs Do I Have?</t>
  </si>
  <si>
    <t>Rotation Length</t>
  </si>
  <si>
    <r>
      <t xml:space="preserve">For this step you need to consider your </t>
    </r>
    <r>
      <rPr>
        <b/>
        <sz val="14"/>
        <color indexed="8"/>
        <rFont val="Calibri"/>
        <family val="0"/>
      </rPr>
      <t>rotation length</t>
    </r>
    <r>
      <rPr>
        <sz val="14"/>
        <color indexed="8"/>
        <rFont val="Calibri"/>
        <family val="0"/>
      </rPr>
      <t xml:space="preserve">.  Typically this is the amount of time it takes for </t>
    </r>
  </si>
  <si>
    <t xml:space="preserve">Total Forage Available </t>
  </si>
  <si>
    <t>grazed forage to fully recover.  Recovery time depends on your location, the amount of rainfall you receive,</t>
  </si>
  <si>
    <t xml:space="preserve">or whether or not your pasture is irrigated. If you are unsure what to expect, contact your local NRCS </t>
  </si>
  <si>
    <t>Note that the results of this part of the calculator are for estimating purposes only.</t>
  </si>
  <si>
    <t>or Extension Office to see how many days you might use as your rotation length.</t>
  </si>
  <si>
    <t>Use the Daily Pounds of Forage from the table above to complete this calcuation.</t>
  </si>
  <si>
    <t>Pounds of Forage Available per Day</t>
  </si>
  <si>
    <t>Daily Pounds of Forage 1 Animal Requires</t>
  </si>
  <si>
    <t>My Sustainable Carrying Capacity</t>
  </si>
  <si>
    <t>Total Forage Required for Herd Per Day</t>
  </si>
  <si>
    <t xml:space="preserve">Total Forage Required for Herd Per Month </t>
  </si>
  <si>
    <t xml:space="preserve">AUM = Animal Unit Month.  This is the amount of forage that one animal will required per month.  It is standardized to </t>
  </si>
  <si>
    <t xml:space="preserve">a 1000 lb cow with calf when they were most prevalent on the range and is 800 pounds of forage on a Dry Weight Basis.  </t>
  </si>
  <si>
    <t>All other animals are converted to an "Animal Unit Equivalent"  or AUE of the cow and her calf as shown below.</t>
  </si>
  <si>
    <t>Here's a little spreadsheet to make it easier to figure out how much animals eat, and how many you can feed.</t>
  </si>
  <si>
    <t>Add your information in the yellow boxes.</t>
  </si>
  <si>
    <t>The dark green boxes contain formulas, and will give you answers.  Don't type in them.</t>
  </si>
  <si>
    <t>The final answer is 50% of the total forage growing in your pasture.  We did it this way to help you make sure</t>
  </si>
  <si>
    <t>you don't overgraze.  Remember, if you're barefoot in your pasture, if the grass doesn't touch your ankles</t>
  </si>
  <si>
    <t>you are overgrazing.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</si>
</sst>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6"/>
      <color indexed="60"/>
      <name val="Calibri"/>
      <family val="0"/>
    </font>
    <font>
      <b/>
      <sz val="26"/>
      <color indexed="9"/>
      <name val="Calibri"/>
      <family val="0"/>
    </font>
    <font>
      <sz val="6"/>
      <color indexed="8"/>
      <name val="Calibri"/>
      <family val="0"/>
    </font>
    <font>
      <sz val="16"/>
      <color indexed="8"/>
      <name val="Calibri"/>
      <family val="0"/>
    </font>
    <font>
      <sz val="16"/>
      <color indexed="9"/>
      <name val="Calibri"/>
      <family val="0"/>
    </font>
    <font>
      <b/>
      <sz val="18"/>
      <color indexed="8"/>
      <name val="Calibri"/>
      <family val="0"/>
    </font>
    <font>
      <b/>
      <sz val="14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sz val="16"/>
      <color rgb="FF9C6500"/>
      <name val="Calibri"/>
      <family val="0"/>
    </font>
    <font>
      <b/>
      <sz val="26"/>
      <color theme="0"/>
      <name val="Calibri"/>
      <family val="0"/>
    </font>
    <font>
      <sz val="6"/>
      <color theme="1"/>
      <name val="Calibri"/>
      <family val="0"/>
    </font>
    <font>
      <sz val="16"/>
      <color theme="1"/>
      <name val="Calibri"/>
      <family val="0"/>
    </font>
    <font>
      <sz val="16"/>
      <color theme="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2" fillId="32" borderId="7" xfId="57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3" fillId="34" borderId="0" xfId="37" applyFont="1" applyFill="1" applyAlignment="1">
      <alignment horizontal="left"/>
    </xf>
    <xf numFmtId="0" fontId="53" fillId="34" borderId="0" xfId="37" applyFont="1" applyFill="1" applyAlignment="1">
      <alignment/>
    </xf>
    <xf numFmtId="0" fontId="0" fillId="34" borderId="0" xfId="0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22" borderId="0" xfId="35" applyFont="1" applyAlignment="1">
      <alignment/>
    </xf>
    <xf numFmtId="0" fontId="57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8" fillId="4" borderId="0" xfId="17" applyFont="1" applyAlignment="1">
      <alignment horizontal="left"/>
    </xf>
    <xf numFmtId="0" fontId="58" fillId="4" borderId="0" xfId="17" applyFont="1" applyAlignment="1">
      <alignment horizontal="center"/>
    </xf>
    <xf numFmtId="0" fontId="58" fillId="4" borderId="0" xfId="17" applyFont="1" applyAlignment="1">
      <alignment horizontal="center" wrapText="1"/>
    </xf>
    <xf numFmtId="0" fontId="58" fillId="32" borderId="7" xfId="57" applyFont="1" applyAlignment="1">
      <alignment horizontal="center" wrapText="1"/>
    </xf>
    <xf numFmtId="164" fontId="0" fillId="0" borderId="0" xfId="0" applyNumberFormat="1" applyFont="1" applyAlignment="1">
      <alignment/>
    </xf>
    <xf numFmtId="0" fontId="52" fillId="32" borderId="7" xfId="57" applyFont="1" applyAlignment="1">
      <alignment horizontal="right"/>
    </xf>
    <xf numFmtId="0" fontId="56" fillId="22" borderId="1" xfId="35" applyFont="1" applyBorder="1" applyAlignment="1">
      <alignment horizontal="right"/>
    </xf>
    <xf numFmtId="0" fontId="0" fillId="0" borderId="0" xfId="0" applyAlignment="1">
      <alignment horizontal="right"/>
    </xf>
    <xf numFmtId="0" fontId="58" fillId="32" borderId="7" xfId="57" applyFont="1" applyAlignment="1">
      <alignment horizontal="left" wrapText="1"/>
    </xf>
    <xf numFmtId="0" fontId="55" fillId="32" borderId="7" xfId="57" applyFont="1" applyAlignment="1">
      <alignment horizontal="right"/>
    </xf>
    <xf numFmtId="0" fontId="55" fillId="32" borderId="7" xfId="57" applyFont="1" applyAlignment="1">
      <alignment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51" fillId="32" borderId="7" xfId="57" applyFont="1" applyAlignment="1">
      <alignment/>
    </xf>
    <xf numFmtId="0" fontId="51" fillId="32" borderId="7" xfId="57" applyFont="1" applyAlignment="1">
      <alignment horizontal="left"/>
    </xf>
    <xf numFmtId="0" fontId="59" fillId="22" borderId="0" xfId="35" applyFont="1" applyAlignment="1">
      <alignment horizontal="left"/>
    </xf>
    <xf numFmtId="0" fontId="59" fillId="22" borderId="0" xfId="35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pastur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zoomScalePageLayoutView="0" workbookViewId="0" topLeftCell="A1">
      <selection activeCell="H2" sqref="H2"/>
    </sheetView>
  </sheetViews>
  <sheetFormatPr defaultColWidth="9.00390625" defaultRowHeight="15.75"/>
  <cols>
    <col min="1" max="1" width="10.625" style="0" customWidth="1"/>
    <col min="2" max="2" width="16.375" style="1" customWidth="1"/>
    <col min="3" max="3" width="13.375" style="0" customWidth="1"/>
    <col min="4" max="4" width="16.50390625" style="0" customWidth="1"/>
    <col min="5" max="5" width="14.875" style="0" customWidth="1"/>
    <col min="6" max="6" width="14.00390625" style="0" customWidth="1"/>
    <col min="7" max="7" width="13.875" style="0" customWidth="1"/>
    <col min="8" max="8" width="15.375" style="0" customWidth="1"/>
    <col min="9" max="9" width="15.875" style="0" customWidth="1"/>
    <col min="10" max="16384" width="10.625" style="0" customWidth="1"/>
  </cols>
  <sheetData>
    <row r="1" spans="2:8" ht="33">
      <c r="B1" s="16" t="s">
        <v>21</v>
      </c>
      <c r="C1" s="17"/>
      <c r="D1" s="17"/>
      <c r="E1" s="17"/>
      <c r="F1" s="18"/>
      <c r="G1" s="18"/>
      <c r="H1" s="18"/>
    </row>
    <row r="2" spans="2:8" ht="33">
      <c r="B2" s="16" t="s">
        <v>22</v>
      </c>
      <c r="C2" s="17"/>
      <c r="D2" s="17"/>
      <c r="E2" s="17"/>
      <c r="F2" s="18"/>
      <c r="G2" s="18"/>
      <c r="H2" s="18"/>
    </row>
    <row r="3" s="4" customFormat="1" ht="12">
      <c r="B3" s="3"/>
    </row>
    <row r="4" s="36" customFormat="1" ht="18">
      <c r="B4" s="6" t="s">
        <v>42</v>
      </c>
    </row>
    <row r="5" spans="2:4" s="36" customFormat="1" ht="18">
      <c r="B5" s="42" t="s">
        <v>43</v>
      </c>
      <c r="C5" s="41"/>
      <c r="D5" s="41"/>
    </row>
    <row r="6" spans="2:7" s="37" customFormat="1" ht="18">
      <c r="B6" s="43" t="s">
        <v>44</v>
      </c>
      <c r="C6" s="44"/>
      <c r="D6" s="44"/>
      <c r="E6" s="44"/>
      <c r="F6" s="44"/>
      <c r="G6" s="44"/>
    </row>
    <row r="7" s="24" customFormat="1" ht="15">
      <c r="B7" s="5"/>
    </row>
    <row r="8" s="4" customFormat="1" ht="12">
      <c r="B8" s="3"/>
    </row>
    <row r="9" spans="2:8" ht="23.25">
      <c r="B9" s="22" t="s">
        <v>23</v>
      </c>
      <c r="C9" s="8"/>
      <c r="D9" s="8"/>
      <c r="E9" s="8"/>
      <c r="F9" s="8"/>
      <c r="G9" s="8"/>
      <c r="H9" s="8"/>
    </row>
    <row r="10" spans="2:8" ht="18">
      <c r="B10" s="14" t="s">
        <v>45</v>
      </c>
      <c r="C10" s="8"/>
      <c r="D10" s="8"/>
      <c r="E10" s="8"/>
      <c r="F10" s="8"/>
      <c r="G10" s="8"/>
      <c r="H10" s="8"/>
    </row>
    <row r="11" spans="2:8" ht="18">
      <c r="B11" s="14" t="s">
        <v>46</v>
      </c>
      <c r="C11" s="8"/>
      <c r="D11" s="8"/>
      <c r="E11" s="8"/>
      <c r="F11" s="8"/>
      <c r="G11" s="8"/>
      <c r="H11" s="8"/>
    </row>
    <row r="12" spans="2:8" ht="18">
      <c r="B12" s="14" t="s">
        <v>47</v>
      </c>
      <c r="C12" s="8"/>
      <c r="D12" s="8"/>
      <c r="E12" s="8"/>
      <c r="F12" s="8"/>
      <c r="G12" s="8"/>
      <c r="H12" s="8"/>
    </row>
    <row r="13" spans="2:8" s="4" customFormat="1" ht="12">
      <c r="B13" s="9"/>
      <c r="C13" s="10"/>
      <c r="D13" s="10"/>
      <c r="E13" s="10"/>
      <c r="F13" s="10"/>
      <c r="G13" s="10"/>
      <c r="H13" s="10"/>
    </row>
    <row r="14" spans="2:4" s="2" customFormat="1" ht="55.5">
      <c r="B14" s="28" t="s">
        <v>0</v>
      </c>
      <c r="C14" s="28" t="s">
        <v>1</v>
      </c>
      <c r="D14" s="27" t="s">
        <v>28</v>
      </c>
    </row>
    <row r="15" spans="2:5" ht="21">
      <c r="B15" s="30">
        <v>3000</v>
      </c>
      <c r="C15" s="30">
        <v>20</v>
      </c>
      <c r="D15" s="31">
        <f>(B15*C15)/2</f>
        <v>30000</v>
      </c>
      <c r="E15" s="32"/>
    </row>
    <row r="16" spans="2:4" ht="15">
      <c r="B16" s="11"/>
      <c r="C16" s="8"/>
      <c r="D16" s="8"/>
    </row>
    <row r="18" spans="2:9" ht="23.25">
      <c r="B18" s="22" t="s">
        <v>25</v>
      </c>
      <c r="C18" s="8"/>
      <c r="D18" s="8"/>
      <c r="E18" s="8"/>
      <c r="F18" s="8"/>
      <c r="G18" s="8"/>
      <c r="H18" s="8"/>
      <c r="I18" s="8"/>
    </row>
    <row r="19" spans="2:9" ht="18">
      <c r="B19" s="13" t="s">
        <v>39</v>
      </c>
      <c r="C19" s="8"/>
      <c r="D19" s="8"/>
      <c r="E19" s="8"/>
      <c r="F19" s="8"/>
      <c r="G19" s="8"/>
      <c r="H19" s="8"/>
      <c r="I19" s="8"/>
    </row>
    <row r="20" spans="2:9" ht="18">
      <c r="B20" s="14" t="s">
        <v>40</v>
      </c>
      <c r="C20" s="8"/>
      <c r="D20" s="8"/>
      <c r="E20" s="8"/>
      <c r="F20" s="8"/>
      <c r="G20" s="8"/>
      <c r="H20" s="8"/>
      <c r="I20" s="8"/>
    </row>
    <row r="21" spans="2:9" ht="18">
      <c r="B21" s="14" t="s">
        <v>41</v>
      </c>
      <c r="C21" s="8"/>
      <c r="D21" s="8"/>
      <c r="E21" s="8"/>
      <c r="F21" s="8"/>
      <c r="G21" s="8"/>
      <c r="H21" s="8"/>
      <c r="I21" s="8"/>
    </row>
    <row r="22" spans="2:9" s="4" customFormat="1" ht="12">
      <c r="B22" s="15"/>
      <c r="C22" s="10"/>
      <c r="D22" s="10"/>
      <c r="E22" s="10"/>
      <c r="F22" s="10"/>
      <c r="G22" s="10"/>
      <c r="H22" s="10"/>
      <c r="I22" s="10"/>
    </row>
    <row r="23" spans="2:9" ht="73.5">
      <c r="B23" s="25" t="s">
        <v>3</v>
      </c>
      <c r="C23" s="26" t="s">
        <v>8</v>
      </c>
      <c r="D23" s="27" t="s">
        <v>4</v>
      </c>
      <c r="E23" s="28" t="s">
        <v>2</v>
      </c>
      <c r="F23" s="27" t="s">
        <v>5</v>
      </c>
      <c r="G23" s="27" t="s">
        <v>6</v>
      </c>
      <c r="H23" s="27" t="s">
        <v>37</v>
      </c>
      <c r="I23" s="27" t="s">
        <v>38</v>
      </c>
    </row>
    <row r="24" spans="2:9" s="20" customFormat="1" ht="21">
      <c r="B24" s="23" t="s">
        <v>7</v>
      </c>
      <c r="C24" s="24">
        <v>0.92</v>
      </c>
      <c r="D24" s="29">
        <f>(800*C24)/30</f>
        <v>24.533333333333335</v>
      </c>
      <c r="E24" s="12"/>
      <c r="F24" s="21">
        <f>E24*D24</f>
        <v>0</v>
      </c>
      <c r="G24" s="21">
        <f>F24/30</f>
        <v>0</v>
      </c>
      <c r="H24" s="21">
        <f>SUM(G24:G36)</f>
        <v>0</v>
      </c>
      <c r="I24" s="21">
        <f>SUM(F24:F36)</f>
        <v>0</v>
      </c>
    </row>
    <row r="25" spans="2:7" s="20" customFormat="1" ht="21">
      <c r="B25" s="23" t="s">
        <v>9</v>
      </c>
      <c r="C25" s="24">
        <v>1</v>
      </c>
      <c r="D25" s="29">
        <f aca="true" t="shared" si="0" ref="D25:D36">(800*C25)/30</f>
        <v>26.666666666666668</v>
      </c>
      <c r="E25" s="12"/>
      <c r="F25" s="21">
        <f aca="true" t="shared" si="1" ref="F25:F36">E25*D25</f>
        <v>0</v>
      </c>
      <c r="G25" s="21">
        <f aca="true" t="shared" si="2" ref="G25:G36">F25/30</f>
        <v>0</v>
      </c>
    </row>
    <row r="26" spans="2:7" s="20" customFormat="1" ht="21">
      <c r="B26" s="23" t="s">
        <v>18</v>
      </c>
      <c r="C26" s="24">
        <v>1.2</v>
      </c>
      <c r="D26" s="29">
        <f t="shared" si="0"/>
        <v>32</v>
      </c>
      <c r="E26" s="12"/>
      <c r="F26" s="21">
        <f t="shared" si="1"/>
        <v>0</v>
      </c>
      <c r="G26" s="21">
        <f t="shared" si="2"/>
        <v>0</v>
      </c>
    </row>
    <row r="27" spans="2:7" s="20" customFormat="1" ht="21">
      <c r="B27" s="23" t="s">
        <v>19</v>
      </c>
      <c r="C27" s="24">
        <v>1.4</v>
      </c>
      <c r="D27" s="29">
        <f t="shared" si="0"/>
        <v>37.333333333333336</v>
      </c>
      <c r="E27" s="12"/>
      <c r="F27" s="21">
        <f t="shared" si="1"/>
        <v>0</v>
      </c>
      <c r="G27" s="21">
        <f t="shared" si="2"/>
        <v>0</v>
      </c>
    </row>
    <row r="28" spans="2:7" s="20" customFormat="1" ht="21">
      <c r="B28" s="23" t="s">
        <v>20</v>
      </c>
      <c r="C28" s="24">
        <v>1.6</v>
      </c>
      <c r="D28" s="29">
        <f t="shared" si="0"/>
        <v>42.666666666666664</v>
      </c>
      <c r="E28" s="12"/>
      <c r="F28" s="21">
        <f t="shared" si="1"/>
        <v>0</v>
      </c>
      <c r="G28" s="21">
        <f t="shared" si="2"/>
        <v>0</v>
      </c>
    </row>
    <row r="29" spans="2:7" s="20" customFormat="1" ht="21">
      <c r="B29" s="23" t="s">
        <v>10</v>
      </c>
      <c r="C29" s="24">
        <v>1.35</v>
      </c>
      <c r="D29" s="29">
        <f t="shared" si="0"/>
        <v>36</v>
      </c>
      <c r="E29" s="12"/>
      <c r="F29" s="21">
        <f t="shared" si="1"/>
        <v>0</v>
      </c>
      <c r="G29" s="21">
        <f t="shared" si="2"/>
        <v>0</v>
      </c>
    </row>
    <row r="30" spans="2:7" s="20" customFormat="1" ht="21">
      <c r="B30" s="23" t="s">
        <v>11</v>
      </c>
      <c r="C30" s="24">
        <v>0.6</v>
      </c>
      <c r="D30" s="29">
        <f t="shared" si="0"/>
        <v>16</v>
      </c>
      <c r="E30" s="12"/>
      <c r="F30" s="21">
        <f t="shared" si="1"/>
        <v>0</v>
      </c>
      <c r="G30" s="21">
        <f t="shared" si="2"/>
        <v>0</v>
      </c>
    </row>
    <row r="31" spans="2:7" s="20" customFormat="1" ht="21">
      <c r="B31" s="23" t="s">
        <v>12</v>
      </c>
      <c r="C31" s="24">
        <v>0.8</v>
      </c>
      <c r="D31" s="29">
        <f t="shared" si="0"/>
        <v>21.333333333333332</v>
      </c>
      <c r="E31" s="12"/>
      <c r="F31" s="21">
        <f t="shared" si="1"/>
        <v>0</v>
      </c>
      <c r="G31" s="21">
        <f t="shared" si="2"/>
        <v>0</v>
      </c>
    </row>
    <row r="32" spans="2:7" s="20" customFormat="1" ht="21">
      <c r="B32" s="23" t="s">
        <v>15</v>
      </c>
      <c r="C32" s="24">
        <v>1.25</v>
      </c>
      <c r="D32" s="29">
        <f t="shared" si="0"/>
        <v>33.333333333333336</v>
      </c>
      <c r="E32" s="12"/>
      <c r="F32" s="21">
        <f t="shared" si="1"/>
        <v>0</v>
      </c>
      <c r="G32" s="21">
        <f t="shared" si="2"/>
        <v>0</v>
      </c>
    </row>
    <row r="33" spans="2:7" s="20" customFormat="1" ht="21">
      <c r="B33" s="23" t="s">
        <v>13</v>
      </c>
      <c r="C33" s="24">
        <v>0.2</v>
      </c>
      <c r="D33" s="29">
        <f t="shared" si="0"/>
        <v>5.333333333333333</v>
      </c>
      <c r="E33" s="12"/>
      <c r="F33" s="21">
        <f t="shared" si="1"/>
        <v>0</v>
      </c>
      <c r="G33" s="21">
        <f t="shared" si="2"/>
        <v>0</v>
      </c>
    </row>
    <row r="34" spans="2:7" s="20" customFormat="1" ht="21">
      <c r="B34" s="23" t="s">
        <v>14</v>
      </c>
      <c r="C34" s="24">
        <v>0.15</v>
      </c>
      <c r="D34" s="29">
        <f t="shared" si="0"/>
        <v>4</v>
      </c>
      <c r="E34" s="12"/>
      <c r="F34" s="21">
        <f t="shared" si="1"/>
        <v>0</v>
      </c>
      <c r="G34" s="21">
        <f t="shared" si="2"/>
        <v>0</v>
      </c>
    </row>
    <row r="35" spans="2:7" s="20" customFormat="1" ht="21">
      <c r="B35" s="23" t="s">
        <v>16</v>
      </c>
      <c r="C35" s="24">
        <v>0.15</v>
      </c>
      <c r="D35" s="29">
        <f t="shared" si="0"/>
        <v>4</v>
      </c>
      <c r="E35" s="12"/>
      <c r="F35" s="21">
        <f t="shared" si="1"/>
        <v>0</v>
      </c>
      <c r="G35" s="21">
        <f t="shared" si="2"/>
        <v>0</v>
      </c>
    </row>
    <row r="36" spans="2:7" s="20" customFormat="1" ht="21">
      <c r="B36" s="23" t="s">
        <v>17</v>
      </c>
      <c r="C36" s="24">
        <v>0.1</v>
      </c>
      <c r="D36" s="29">
        <f t="shared" si="0"/>
        <v>2.6666666666666665</v>
      </c>
      <c r="E36" s="12"/>
      <c r="F36" s="21">
        <f t="shared" si="1"/>
        <v>0</v>
      </c>
      <c r="G36" s="21">
        <f t="shared" si="2"/>
        <v>0</v>
      </c>
    </row>
    <row r="37" spans="2:9" ht="15">
      <c r="B37" s="11"/>
      <c r="C37" s="8"/>
      <c r="D37" s="8"/>
      <c r="E37" s="8"/>
      <c r="F37" s="8"/>
      <c r="G37" s="8"/>
      <c r="H37" s="8"/>
      <c r="I37" s="8"/>
    </row>
    <row r="40" spans="2:8" ht="23.25">
      <c r="B40" s="22" t="s">
        <v>24</v>
      </c>
      <c r="C40" s="8"/>
      <c r="D40" s="8"/>
      <c r="E40" s="8"/>
      <c r="F40" s="8"/>
      <c r="G40" s="8"/>
      <c r="H40" s="8"/>
    </row>
    <row r="41" spans="2:8" ht="18">
      <c r="B41" s="38" t="s">
        <v>31</v>
      </c>
      <c r="C41" s="10"/>
      <c r="D41" s="8"/>
      <c r="E41" s="8"/>
      <c r="F41" s="8"/>
      <c r="G41" s="8"/>
      <c r="H41" s="8"/>
    </row>
    <row r="42" spans="2:8" ht="18">
      <c r="B42" s="14" t="s">
        <v>27</v>
      </c>
      <c r="C42" s="10"/>
      <c r="D42" s="8"/>
      <c r="E42" s="8"/>
      <c r="F42" s="8"/>
      <c r="G42" s="8"/>
      <c r="H42" s="8"/>
    </row>
    <row r="43" spans="2:8" ht="18">
      <c r="B43" s="14" t="s">
        <v>29</v>
      </c>
      <c r="C43" s="10"/>
      <c r="D43" s="8"/>
      <c r="E43" s="8"/>
      <c r="F43" s="8"/>
      <c r="G43" s="8"/>
      <c r="H43" s="8"/>
    </row>
    <row r="44" spans="2:8" ht="18">
      <c r="B44" s="14" t="s">
        <v>30</v>
      </c>
      <c r="C44" s="10"/>
      <c r="D44" s="8"/>
      <c r="E44" s="8"/>
      <c r="F44" s="8"/>
      <c r="G44" s="8"/>
      <c r="H44" s="8"/>
    </row>
    <row r="45" spans="2:8" ht="18">
      <c r="B45" s="14" t="s">
        <v>32</v>
      </c>
      <c r="C45" s="10"/>
      <c r="D45" s="8"/>
      <c r="E45" s="8"/>
      <c r="F45" s="8"/>
      <c r="G45" s="8"/>
      <c r="H45" s="8"/>
    </row>
    <row r="46" spans="2:8" s="19" customFormat="1" ht="6.75">
      <c r="B46" s="39"/>
      <c r="C46" s="40"/>
      <c r="D46" s="40"/>
      <c r="E46" s="40"/>
      <c r="F46" s="40"/>
      <c r="G46" s="40"/>
      <c r="H46" s="40"/>
    </row>
    <row r="47" spans="2:8" ht="18">
      <c r="B47" s="14" t="s">
        <v>33</v>
      </c>
      <c r="C47" s="10"/>
      <c r="D47" s="8"/>
      <c r="E47" s="8"/>
      <c r="F47" s="8"/>
      <c r="G47" s="8"/>
      <c r="H47" s="8"/>
    </row>
    <row r="48" spans="2:8" s="19" customFormat="1" ht="6.75">
      <c r="B48" s="39"/>
      <c r="C48" s="40"/>
      <c r="D48" s="40"/>
      <c r="E48" s="40"/>
      <c r="F48" s="40"/>
      <c r="G48" s="40"/>
      <c r="H48" s="40"/>
    </row>
    <row r="49" spans="2:5" s="37" customFormat="1" ht="73.5">
      <c r="B49" s="33" t="s">
        <v>26</v>
      </c>
      <c r="C49" s="27" t="s">
        <v>34</v>
      </c>
      <c r="D49" s="28" t="s">
        <v>35</v>
      </c>
      <c r="E49" s="27" t="s">
        <v>36</v>
      </c>
    </row>
    <row r="50" spans="2:5" s="20" customFormat="1" ht="21">
      <c r="B50" s="34">
        <v>120</v>
      </c>
      <c r="C50" s="21">
        <f>D15/B50</f>
        <v>250</v>
      </c>
      <c r="D50" s="35">
        <v>26.7</v>
      </c>
      <c r="E50" s="21">
        <f>C50/D50</f>
        <v>9.363295880149813</v>
      </c>
    </row>
    <row r="51" spans="2:8" ht="15">
      <c r="B51" s="11"/>
      <c r="C51" s="8"/>
      <c r="D51" s="8"/>
      <c r="E51" s="8"/>
      <c r="F51" s="8"/>
      <c r="G51" s="8"/>
      <c r="H51" s="8"/>
    </row>
    <row r="56" s="4" customFormat="1" ht="12"/>
    <row r="67" spans="2:8" ht="15">
      <c r="B67" s="7"/>
      <c r="C67" s="4"/>
      <c r="D67" s="4"/>
      <c r="E67" s="4"/>
      <c r="F67" s="4"/>
      <c r="G67" s="4"/>
      <c r="H67" s="4"/>
    </row>
  </sheetData>
  <sheetProtection/>
  <hyperlinks>
    <hyperlink ref="B2" r:id="rId1" display="http://onpasture.com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Voth</dc:creator>
  <cp:keywords/>
  <dc:description/>
  <cp:lastModifiedBy>Madison County SWCD</cp:lastModifiedBy>
  <dcterms:created xsi:type="dcterms:W3CDTF">2013-07-08T15:45:05Z</dcterms:created>
  <dcterms:modified xsi:type="dcterms:W3CDTF">2013-07-09T11:05:11Z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